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cuenta publica 2020\Formatos\"/>
    </mc:Choice>
  </mc:AlternateContent>
  <bookViews>
    <workbookView xWindow="-30" yWindow="915" windowWidth="19440" windowHeight="568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D34" i="1" l="1"/>
  <c r="D31" i="1"/>
  <c r="C34" i="1"/>
  <c r="B34" i="1"/>
  <c r="B31" i="1"/>
  <c r="D35" i="1" l="1"/>
  <c r="C35" i="1"/>
  <c r="B35" i="1"/>
  <c r="D27" i="1"/>
  <c r="C27" i="1"/>
  <c r="C39" i="1" s="1"/>
  <c r="B27" i="1"/>
  <c r="D39" i="1" l="1"/>
  <c r="B39" i="1"/>
  <c r="D14" i="1"/>
  <c r="C14" i="1"/>
  <c r="D3" i="1"/>
  <c r="D24" i="1" s="1"/>
  <c r="C3" i="1"/>
  <c r="B14" i="1"/>
  <c r="B3" i="1"/>
  <c r="C24" i="1" l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<sst xmlns="http://schemas.openxmlformats.org/spreadsheetml/2006/main" count="44" uniqueCount="36">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</sst>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4" fontId="4" fillId="0" borderId="12" xfId="0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C20" sqref="C2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129663404</v>
      </c>
      <c r="C3" s="19">
        <f t="shared" ref="C3:D3" si="0">SUM(C4:C13)</f>
        <v>130580592.00999999</v>
      </c>
      <c r="D3" s="2">
        <f t="shared" si="0"/>
        <v>130580592.00999999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>
        <v>7041843.5099999998</v>
      </c>
      <c r="C7" s="20">
        <v>2270841</v>
      </c>
      <c r="D7" s="20">
        <v>2270841</v>
      </c>
    </row>
    <row r="8" spans="1:4" x14ac:dyDescent="0.2">
      <c r="A8" s="14" t="s">
        <v>5</v>
      </c>
      <c r="B8" s="20">
        <v>4436891.6100000003</v>
      </c>
      <c r="C8" s="20">
        <v>3690476</v>
      </c>
      <c r="D8" s="20">
        <v>3690476</v>
      </c>
    </row>
    <row r="9" spans="1:4" x14ac:dyDescent="0.2">
      <c r="A9" s="14" t="s">
        <v>6</v>
      </c>
      <c r="B9" s="20">
        <v>4387827.43</v>
      </c>
      <c r="C9" s="20">
        <v>1833396.5699999998</v>
      </c>
      <c r="D9" s="20">
        <v>1833396.5699999998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>
        <v>0</v>
      </c>
      <c r="C11" s="20">
        <v>4164086</v>
      </c>
      <c r="D11" s="20">
        <v>4164086</v>
      </c>
    </row>
    <row r="12" spans="1:4" x14ac:dyDescent="0.2">
      <c r="A12" s="14" t="s">
        <v>9</v>
      </c>
      <c r="B12" s="20">
        <v>113796841.45</v>
      </c>
      <c r="C12" s="29">
        <v>113796840</v>
      </c>
      <c r="D12" s="28">
        <v>113796840</v>
      </c>
    </row>
    <row r="13" spans="1:4" x14ac:dyDescent="0.2">
      <c r="A13" s="14" t="s">
        <v>10</v>
      </c>
      <c r="B13" s="20">
        <v>0</v>
      </c>
      <c r="C13" s="20">
        <v>4824952.4399999995</v>
      </c>
      <c r="D13" s="28">
        <v>4824952.4399999995</v>
      </c>
    </row>
    <row r="14" spans="1:4" x14ac:dyDescent="0.2">
      <c r="A14" s="7" t="s">
        <v>11</v>
      </c>
      <c r="B14" s="21">
        <f>SUM(B15:B23)</f>
        <v>129663403.99999999</v>
      </c>
      <c r="C14" s="21">
        <f t="shared" ref="C14:D14" si="1">SUM(C15:C23)</f>
        <v>129918279.58000001</v>
      </c>
      <c r="D14" s="4">
        <f t="shared" si="1"/>
        <v>129172645.97000001</v>
      </c>
    </row>
    <row r="15" spans="1:4" x14ac:dyDescent="0.2">
      <c r="A15" s="14" t="s">
        <v>12</v>
      </c>
      <c r="B15" s="20">
        <v>105412830.21999998</v>
      </c>
      <c r="C15" s="20">
        <v>101197315.18000001</v>
      </c>
      <c r="D15" s="20">
        <v>101197315.18000001</v>
      </c>
    </row>
    <row r="16" spans="1:4" x14ac:dyDescent="0.2">
      <c r="A16" s="14" t="s">
        <v>13</v>
      </c>
      <c r="B16" s="20">
        <v>4438024.7</v>
      </c>
      <c r="C16" s="20">
        <v>5393873.3399999999</v>
      </c>
      <c r="D16" s="3">
        <v>5388484.0700000003</v>
      </c>
    </row>
    <row r="17" spans="1:4" x14ac:dyDescent="0.2">
      <c r="A17" s="14" t="s">
        <v>14</v>
      </c>
      <c r="B17" s="20">
        <v>16522549.079999998</v>
      </c>
      <c r="C17" s="20">
        <v>13850700.819999998</v>
      </c>
      <c r="D17" s="3">
        <v>13473823.98</v>
      </c>
    </row>
    <row r="18" spans="1:4" x14ac:dyDescent="0.2">
      <c r="A18" s="14" t="s">
        <v>9</v>
      </c>
      <c r="B18" s="20">
        <v>3099999.9999999995</v>
      </c>
      <c r="C18" s="20">
        <v>8241532.2599999998</v>
      </c>
      <c r="D18" s="3">
        <v>7878164.7599999988</v>
      </c>
    </row>
    <row r="19" spans="1:4" x14ac:dyDescent="0.2">
      <c r="A19" s="14" t="s">
        <v>15</v>
      </c>
      <c r="B19" s="20">
        <v>190000</v>
      </c>
      <c r="C19" s="30">
        <v>960564.93</v>
      </c>
      <c r="D19" s="20">
        <v>960564.93</v>
      </c>
    </row>
    <row r="20" spans="1:4" x14ac:dyDescent="0.2">
      <c r="A20" s="14" t="s">
        <v>16</v>
      </c>
      <c r="B20" s="20"/>
      <c r="C20" s="20">
        <v>274293.05</v>
      </c>
      <c r="D20" s="3">
        <v>274293.05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662312.42999997735</v>
      </c>
      <c r="D24" s="5">
        <f>D3-D14</f>
        <v>1407946.0399999768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129663404</v>
      </c>
      <c r="C27" s="19">
        <f>SUM(C28:C34)</f>
        <v>121591553.56999999</v>
      </c>
      <c r="D27" s="2">
        <f>SUM(D28:D34)</f>
        <v>121591553.56999999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B7+B8+B9</f>
        <v>15866562.550000001</v>
      </c>
      <c r="C31" s="23">
        <f>C7+C8+C9</f>
        <v>7794713.5700000003</v>
      </c>
      <c r="D31" s="23">
        <f>D7+D8+D9</f>
        <v>7794713.5700000003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113796841.45</v>
      </c>
      <c r="C34" s="23">
        <f>C12</f>
        <v>113796840</v>
      </c>
      <c r="D34" s="23">
        <f>D12</f>
        <v>113796840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129663404</v>
      </c>
      <c r="C39" s="25">
        <f t="shared" ref="C39:D39" si="2">C27+C35</f>
        <v>121591553.56999999</v>
      </c>
      <c r="D39" s="18">
        <f t="shared" si="2"/>
        <v>121591553.56999999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2021-02-24T15:03:42Z</cp:lastPrinted>
  <dcterms:created xsi:type="dcterms:W3CDTF">2017-12-20T04:54:53Z</dcterms:created>
  <dcterms:modified xsi:type="dcterms:W3CDTF">2021-02-24T15:03:50Z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